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ut.dogan\Desktop\"/>
    </mc:Choice>
  </mc:AlternateContent>
  <xr:revisionPtr revIDLastSave="0" documentId="13_ncr:1_{7229A31B-8B22-41B2-9239-94A3FB8C2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E GROUPS" sheetId="1" r:id="rId1"/>
    <sheet name="Sayf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jHrJ5+z/uLXsfGPgTdQJZhblEdixpP6yP6FYDXcS8mY="/>
    </ext>
  </extLst>
</workbook>
</file>

<file path=xl/calcChain.xml><?xml version="1.0" encoding="utf-8"?>
<calcChain xmlns="http://schemas.openxmlformats.org/spreadsheetml/2006/main">
  <c r="AD19" i="1" l="1"/>
  <c r="Y19" i="1"/>
  <c r="AE19" i="1" s="1"/>
  <c r="T19" i="1"/>
  <c r="AF19" i="1" s="1"/>
  <c r="O19" i="1"/>
  <c r="Q19" i="1" s="1"/>
  <c r="I19" i="1"/>
  <c r="G19" i="1"/>
  <c r="AG19" i="1" s="1"/>
  <c r="AD18" i="1"/>
  <c r="Y18" i="1"/>
  <c r="AE18" i="1" s="1"/>
  <c r="T18" i="1"/>
  <c r="AF18" i="1" s="1"/>
  <c r="O18" i="1"/>
  <c r="Q18" i="1" s="1"/>
  <c r="I18" i="1"/>
  <c r="G18" i="1"/>
  <c r="AD17" i="1"/>
  <c r="Y17" i="1"/>
  <c r="AE17" i="1" s="1"/>
  <c r="T17" i="1"/>
  <c r="AF17" i="1" s="1"/>
  <c r="O17" i="1"/>
  <c r="Q17" i="1" s="1"/>
  <c r="I17" i="1"/>
  <c r="G17" i="1"/>
  <c r="AD16" i="1"/>
  <c r="Y16" i="1"/>
  <c r="AE16" i="1" s="1"/>
  <c r="T16" i="1"/>
  <c r="O16" i="1"/>
  <c r="Q16" i="1" s="1"/>
  <c r="I16" i="1"/>
  <c r="G16" i="1"/>
  <c r="AD15" i="1"/>
  <c r="Y15" i="1"/>
  <c r="AE15" i="1" s="1"/>
  <c r="T15" i="1"/>
  <c r="O15" i="1"/>
  <c r="Q15" i="1" s="1"/>
  <c r="I15" i="1"/>
  <c r="G15" i="1"/>
  <c r="AD14" i="1"/>
  <c r="Y14" i="1"/>
  <c r="AE14" i="1" s="1"/>
  <c r="T14" i="1"/>
  <c r="O14" i="1"/>
  <c r="Q14" i="1" s="1"/>
  <c r="I14" i="1"/>
  <c r="G14" i="1"/>
  <c r="AD13" i="1"/>
  <c r="Y13" i="1"/>
  <c r="AE13" i="1" s="1"/>
  <c r="T13" i="1"/>
  <c r="AF13" i="1" s="1"/>
  <c r="O13" i="1"/>
  <c r="Q13" i="1" s="1"/>
  <c r="I13" i="1"/>
  <c r="G13" i="1"/>
  <c r="AD12" i="1"/>
  <c r="Y12" i="1"/>
  <c r="AE12" i="1" s="1"/>
  <c r="T12" i="1"/>
  <c r="Q12" i="1"/>
  <c r="I12" i="1"/>
  <c r="G12" i="1"/>
  <c r="AD11" i="1"/>
  <c r="Y11" i="1"/>
  <c r="AE11" i="1" s="1"/>
  <c r="T11" i="1"/>
  <c r="AF11" i="1" s="1"/>
  <c r="O11" i="1"/>
  <c r="Q11" i="1" s="1"/>
  <c r="I11" i="1"/>
  <c r="G11" i="1"/>
  <c r="AD10" i="1"/>
  <c r="Y10" i="1"/>
  <c r="AE10" i="1" s="1"/>
  <c r="T10" i="1"/>
  <c r="O10" i="1"/>
  <c r="Q10" i="1" s="1"/>
  <c r="I10" i="1"/>
  <c r="G10" i="1"/>
  <c r="AD9" i="1"/>
  <c r="Y9" i="1"/>
  <c r="AE9" i="1" s="1"/>
  <c r="T9" i="1"/>
  <c r="AF9" i="1" s="1"/>
  <c r="O9" i="1"/>
  <c r="Q9" i="1" s="1"/>
  <c r="I9" i="1"/>
  <c r="G9" i="1"/>
  <c r="AD8" i="1"/>
  <c r="Y8" i="1"/>
  <c r="AE8" i="1" s="1"/>
  <c r="T8" i="1"/>
  <c r="AF8" i="1" s="1"/>
  <c r="O8" i="1"/>
  <c r="Q8" i="1" s="1"/>
  <c r="I8" i="1"/>
  <c r="G8" i="1"/>
  <c r="AD7" i="1"/>
  <c r="Y7" i="1"/>
  <c r="AE7" i="1" s="1"/>
  <c r="T7" i="1"/>
  <c r="AF7" i="1" s="1"/>
  <c r="O7" i="1"/>
  <c r="Q7" i="1" s="1"/>
  <c r="I7" i="1"/>
  <c r="G7" i="1"/>
  <c r="AD6" i="1"/>
  <c r="Y6" i="1"/>
  <c r="AE6" i="1" s="1"/>
  <c r="T6" i="1"/>
  <c r="AF6" i="1" s="1"/>
  <c r="O6" i="1"/>
  <c r="Q6" i="1" s="1"/>
  <c r="I6" i="1"/>
  <c r="G6" i="1"/>
  <c r="AG6" i="1" s="1"/>
  <c r="AD5" i="1"/>
  <c r="Y5" i="1"/>
  <c r="AE5" i="1" s="1"/>
  <c r="T5" i="1"/>
  <c r="O5" i="1"/>
  <c r="Q5" i="1" s="1"/>
  <c r="I5" i="1"/>
  <c r="G5" i="1"/>
  <c r="AD4" i="1"/>
  <c r="Y4" i="1"/>
  <c r="AE4" i="1" s="1"/>
  <c r="T4" i="1"/>
  <c r="O4" i="1"/>
  <c r="Q4" i="1" s="1"/>
  <c r="I4" i="1"/>
  <c r="G4" i="1"/>
  <c r="AD3" i="1"/>
  <c r="Y3" i="1"/>
  <c r="AE3" i="1" s="1"/>
  <c r="T3" i="1"/>
  <c r="O3" i="1"/>
  <c r="Q3" i="1" s="1"/>
  <c r="I3" i="1"/>
  <c r="G3" i="1"/>
  <c r="AF5" i="1" l="1"/>
  <c r="AG5" i="1" s="1"/>
  <c r="AF4" i="1"/>
  <c r="AG4" i="1" s="1"/>
  <c r="AG17" i="1"/>
  <c r="AG11" i="1"/>
  <c r="AG8" i="1"/>
  <c r="AF15" i="1"/>
  <c r="AG15" i="1" s="1"/>
  <c r="AG13" i="1"/>
  <c r="AF10" i="1"/>
  <c r="AG10" i="1" s="1"/>
  <c r="AG7" i="1"/>
  <c r="AG18" i="1"/>
  <c r="AF16" i="1"/>
  <c r="AG16" i="1" s="1"/>
  <c r="AF14" i="1"/>
  <c r="AG14" i="1" s="1"/>
  <c r="AG9" i="1"/>
  <c r="AF3" i="1"/>
  <c r="AF12" i="1"/>
  <c r="AG12" i="1" s="1"/>
  <c r="AG3" i="1"/>
</calcChain>
</file>

<file path=xl/sharedStrings.xml><?xml version="1.0" encoding="utf-8"?>
<sst xmlns="http://schemas.openxmlformats.org/spreadsheetml/2006/main" count="143" uniqueCount="86">
  <si>
    <t>2026-2027_Additional EPE DETAILED SCORES</t>
  </si>
  <si>
    <t>2023-2024 
SEPTEMBER 21-22, 2023
EPE DETAILED SCORES</t>
  </si>
  <si>
    <t>READING (25%)</t>
  </si>
  <si>
    <t>LISTENING(25%)</t>
  </si>
  <si>
    <t>SPEAKING (25 %)</t>
  </si>
  <si>
    <t>WRITING TASK 1 (5%)</t>
  </si>
  <si>
    <t>WRITING TASK 2 (20%)</t>
  </si>
  <si>
    <t>WRITING TOTAL (25%)</t>
  </si>
  <si>
    <t>EPE TOTAL SCORE (OUT OF 100)</t>
  </si>
  <si>
    <t>READING (OUT OF 30)</t>
  </si>
  <si>
    <t>READING (OUT OF 25)</t>
  </si>
  <si>
    <t>LISTENING (OUT OF 20)</t>
  </si>
  <si>
    <t>LISTENING (OUT OF 25)</t>
  </si>
  <si>
    <t>CONTENT  OF MESSAGE                    (OUT OF 5)</t>
  </si>
  <si>
    <t>PRONUNCIATION (OUT OF 5)</t>
  </si>
  <si>
    <t>FLUENCY &amp; QUALITY OF EPEERACTION (OUT OF 5)</t>
  </si>
  <si>
    <t>LANGUAGE USE:GRAMMAR (OUT OF 5)</t>
  </si>
  <si>
    <t>LANGUAGE USE: VOCABULARY (OUT OF 5)</t>
  </si>
  <si>
    <t>SPEAKING RATER 1 TOTAL             (OUT OF 25)</t>
  </si>
  <si>
    <t>SPEAKING RATER 2 TOTAL             (OUT OF 25)</t>
  </si>
  <si>
    <t>SPEAKING RATER 1 &amp; 2 TOTAL (OUT OF 25)</t>
  </si>
  <si>
    <t>WRITING RATER 1 TOTAL             (OUT OF 5)</t>
  </si>
  <si>
    <t>WRITING RATER 2 TOTAL             (OUT OF 5)</t>
  </si>
  <si>
    <t>WRITING RATER 1 &amp; 2 TOTAL             (OUT OF 5)</t>
  </si>
  <si>
    <t>Content (OUT OF 5)</t>
  </si>
  <si>
    <t>Organization (OUT OF 5)</t>
  </si>
  <si>
    <t>Lang. Use: GRAMMAR (OUT OF 5)</t>
  </si>
  <si>
    <t>Lang. use: VOCABULARY (OUT OF 5)</t>
  </si>
  <si>
    <t xml:space="preserve"> WRITING RATER 1 TOTAL (out of 20)</t>
  </si>
  <si>
    <t xml:space="preserve"> WRITING  RATER 2 TOTAL (out of 20)</t>
  </si>
  <si>
    <t>WRITING RATER 1 &amp; 2 TOTAL             (OUT OF 20)</t>
  </si>
  <si>
    <t>WRITING TASK 1 + TASK 2 (OUT OF 25)</t>
  </si>
  <si>
    <t>GROUP</t>
  </si>
  <si>
    <t>STUDENT ID</t>
  </si>
  <si>
    <t>NAME</t>
  </si>
  <si>
    <t>SURNAME</t>
  </si>
  <si>
    <t>DEPARTMENT</t>
  </si>
  <si>
    <t>Additional</t>
  </si>
  <si>
    <t>ELL</t>
  </si>
  <si>
    <t>26***2501</t>
  </si>
  <si>
    <t>İz***Sena</t>
  </si>
  <si>
    <t>Ça***ş</t>
  </si>
  <si>
    <t>26***2508</t>
  </si>
  <si>
    <t>Se***</t>
  </si>
  <si>
    <t>Ay***an</t>
  </si>
  <si>
    <t>26***2506</t>
  </si>
  <si>
    <t>Se***r</t>
  </si>
  <si>
    <t>Yu***</t>
  </si>
  <si>
    <t>26***1033</t>
  </si>
  <si>
    <t>De*** Efe</t>
  </si>
  <si>
    <t>Iş***</t>
  </si>
  <si>
    <t>26***5508</t>
  </si>
  <si>
    <t>Tu***</t>
  </si>
  <si>
    <t>Ya***</t>
  </si>
  <si>
    <t>26***2101</t>
  </si>
  <si>
    <t>El***</t>
  </si>
  <si>
    <t>Gü***</t>
  </si>
  <si>
    <t>26***2511</t>
  </si>
  <si>
    <t>Ne***z</t>
  </si>
  <si>
    <t>Kı***</t>
  </si>
  <si>
    <t>26***8504</t>
  </si>
  <si>
    <t>Öz*** Deniz</t>
  </si>
  <si>
    <t>Ka***an</t>
  </si>
  <si>
    <t>26***7103</t>
  </si>
  <si>
    <t>Nu***tin Çağrı</t>
  </si>
  <si>
    <t>Ho***</t>
  </si>
  <si>
    <t>26***6504</t>
  </si>
  <si>
    <t>Mu***mad Talha</t>
  </si>
  <si>
    <t>Ak***</t>
  </si>
  <si>
    <t>26***6502</t>
  </si>
  <si>
    <t>Fa***</t>
  </si>
  <si>
    <t>Yı***rım</t>
  </si>
  <si>
    <t>26***2102</t>
  </si>
  <si>
    <t>Sü***ra</t>
  </si>
  <si>
    <t>Ya***k</t>
  </si>
  <si>
    <t>26***8512</t>
  </si>
  <si>
    <t>Os*** Samet</t>
  </si>
  <si>
    <t>Ol***</t>
  </si>
  <si>
    <t>26***6503</t>
  </si>
  <si>
    <t>No***Aldeen</t>
  </si>
  <si>
    <t>Ov***a</t>
  </si>
  <si>
    <t>26***7501</t>
  </si>
  <si>
    <t>Me***t Emin</t>
  </si>
  <si>
    <t>Ay***</t>
  </si>
  <si>
    <t>26***2503</t>
  </si>
  <si>
    <t>Yı***z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</si>
</sst>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b/>
      <sz val="25"/>
      <color theme="1"/>
      <name val="Calibri"/>
    </font>
    <font>
      <sz val="10"/>
      <name val="Calibri"/>
    </font>
    <font>
      <b/>
      <sz val="10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9"/>
      <color rgb="FF000000"/>
      <name val="Calibri"/>
    </font>
    <font>
      <sz val="11"/>
      <color theme="1"/>
      <name val="Calibri"/>
    </font>
    <font>
      <b/>
      <sz val="13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C9DAF8"/>
        <bgColor rgb="FFC9DAF8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8" borderId="7" xfId="0" applyFont="1" applyFill="1" applyBorder="1" applyAlignment="1">
      <alignment horizontal="center" wrapText="1"/>
    </xf>
    <xf numFmtId="0" fontId="5" fillId="0" borderId="0" xfId="0" applyFont="1"/>
    <xf numFmtId="0" fontId="6" fillId="3" borderId="7" xfId="0" applyFont="1" applyFill="1" applyBorder="1" applyAlignment="1">
      <alignment horizontal="center" vertical="center" textRotation="180" wrapText="1"/>
    </xf>
    <xf numFmtId="0" fontId="6" fillId="4" borderId="7" xfId="0" applyFont="1" applyFill="1" applyBorder="1" applyAlignment="1">
      <alignment horizontal="center" vertical="center" textRotation="180" wrapText="1"/>
    </xf>
    <xf numFmtId="0" fontId="6" fillId="5" borderId="7" xfId="0" applyFont="1" applyFill="1" applyBorder="1" applyAlignment="1">
      <alignment horizontal="center" vertical="center" textRotation="180" wrapText="1"/>
    </xf>
    <xf numFmtId="0" fontId="6" fillId="6" borderId="7" xfId="0" applyFont="1" applyFill="1" applyBorder="1" applyAlignment="1">
      <alignment horizontal="center" vertical="center" textRotation="180" wrapText="1"/>
    </xf>
    <xf numFmtId="0" fontId="6" fillId="10" borderId="7" xfId="0" applyFont="1" applyFill="1" applyBorder="1" applyAlignment="1">
      <alignment horizontal="center" vertical="center" textRotation="180" wrapText="1"/>
    </xf>
    <xf numFmtId="0" fontId="6" fillId="7" borderId="7" xfId="0" applyFont="1" applyFill="1" applyBorder="1" applyAlignment="1">
      <alignment horizontal="center" vertical="center" textRotation="180" wrapText="1"/>
    </xf>
    <xf numFmtId="0" fontId="6" fillId="8" borderId="7" xfId="0" applyFont="1" applyFill="1" applyBorder="1" applyAlignment="1">
      <alignment horizontal="center" vertical="center" textRotation="180" wrapText="1"/>
    </xf>
    <xf numFmtId="0" fontId="4" fillId="2" borderId="13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left"/>
    </xf>
    <xf numFmtId="2" fontId="7" fillId="2" borderId="13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 wrapText="1"/>
    </xf>
    <xf numFmtId="2" fontId="8" fillId="2" borderId="14" xfId="0" applyNumberFormat="1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right"/>
    </xf>
    <xf numFmtId="0" fontId="5" fillId="11" borderId="7" xfId="0" applyFont="1" applyFill="1" applyBorder="1" applyAlignment="1">
      <alignment horizontal="left" vertical="center"/>
    </xf>
    <xf numFmtId="2" fontId="5" fillId="11" borderId="7" xfId="0" applyNumberFormat="1" applyFont="1" applyFill="1" applyBorder="1" applyAlignment="1">
      <alignment horizontal="center" vertical="top"/>
    </xf>
    <xf numFmtId="2" fontId="7" fillId="11" borderId="13" xfId="0" applyNumberFormat="1" applyFont="1" applyFill="1" applyBorder="1" applyAlignment="1">
      <alignment horizontal="center"/>
    </xf>
    <xf numFmtId="2" fontId="7" fillId="11" borderId="7" xfId="0" applyNumberFormat="1" applyFont="1" applyFill="1" applyBorder="1" applyAlignment="1">
      <alignment horizontal="center"/>
    </xf>
    <xf numFmtId="2" fontId="5" fillId="11" borderId="13" xfId="0" applyNumberFormat="1" applyFont="1" applyFill="1" applyBorder="1" applyAlignment="1">
      <alignment horizontal="center"/>
    </xf>
    <xf numFmtId="2" fontId="5" fillId="11" borderId="7" xfId="0" applyNumberFormat="1" applyFont="1" applyFill="1" applyBorder="1" applyAlignment="1">
      <alignment horizontal="center"/>
    </xf>
    <xf numFmtId="2" fontId="5" fillId="11" borderId="13" xfId="0" applyNumberFormat="1" applyFont="1" applyFill="1" applyBorder="1" applyAlignment="1">
      <alignment horizontal="center" wrapText="1"/>
    </xf>
    <xf numFmtId="2" fontId="8" fillId="11" borderId="7" xfId="0" applyNumberFormat="1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left" vertical="center" wrapText="1"/>
    </xf>
    <xf numFmtId="0" fontId="5" fillId="11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3" borderId="4" xfId="0" applyFont="1" applyFill="1" applyBorder="1" applyAlignment="1">
      <alignment horizontal="center" wrapText="1"/>
    </xf>
    <xf numFmtId="0" fontId="2" fillId="0" borderId="5" xfId="0" applyFont="1" applyBorder="1"/>
    <xf numFmtId="0" fontId="3" fillId="4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2" fillId="0" borderId="6" xfId="0" applyFont="1" applyBorder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wrapText="1"/>
    </xf>
    <xf numFmtId="0" fontId="4" fillId="9" borderId="8" xfId="0" applyFont="1" applyFill="1" applyBorder="1" applyAlignment="1">
      <alignment horizontal="center" wrapText="1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19"/>
  <sheetViews>
    <sheetView tabSelected="1" zoomScale="70" zoomScaleNormal="7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J11" sqref="AJ11"/>
    </sheetView>
  </sheetViews>
  <sheetFormatPr defaultColWidth="14.42578125" defaultRowHeight="15" customHeight="1" x14ac:dyDescent="0.2"/>
  <cols>
    <col min="1" max="1" width="9.42578125" customWidth="1"/>
    <col min="2" max="2" width="11.28515625" customWidth="1"/>
    <col min="3" max="3" width="21.5703125" customWidth="1"/>
    <col min="4" max="4" width="16.140625" customWidth="1"/>
    <col min="5" max="5" width="13.140625" customWidth="1"/>
    <col min="6" max="8" width="7.140625" customWidth="1"/>
    <col min="9" max="9" width="7.42578125" customWidth="1"/>
    <col min="10" max="14" width="5.28515625" customWidth="1"/>
    <col min="15" max="15" width="6.7109375" customWidth="1"/>
    <col min="16" max="16" width="5.85546875" customWidth="1"/>
    <col min="17" max="17" width="7.85546875" customWidth="1"/>
    <col min="18" max="19" width="5.28515625" customWidth="1"/>
    <col min="20" max="20" width="6.42578125" customWidth="1"/>
    <col min="21" max="24" width="5.28515625" customWidth="1"/>
    <col min="25" max="25" width="6" customWidth="1"/>
    <col min="26" max="29" width="5.28515625" customWidth="1"/>
    <col min="30" max="30" width="5.85546875" customWidth="1"/>
    <col min="31" max="31" width="6.140625" customWidth="1"/>
    <col min="32" max="32" width="9.28515625" customWidth="1"/>
    <col min="33" max="33" width="13.5703125" customWidth="1"/>
  </cols>
  <sheetData>
    <row r="1" spans="1:33" ht="25.5" customHeight="1" thickTop="1" x14ac:dyDescent="0.2">
      <c r="A1" s="28" t="s">
        <v>0</v>
      </c>
      <c r="B1" s="29"/>
      <c r="C1" s="29"/>
      <c r="D1" s="29"/>
      <c r="E1" s="30"/>
      <c r="F1" s="34" t="s">
        <v>2</v>
      </c>
      <c r="G1" s="35"/>
      <c r="H1" s="36" t="s">
        <v>3</v>
      </c>
      <c r="I1" s="35"/>
      <c r="J1" s="37" t="s">
        <v>4</v>
      </c>
      <c r="K1" s="38"/>
      <c r="L1" s="38"/>
      <c r="M1" s="38"/>
      <c r="N1" s="38"/>
      <c r="O1" s="38"/>
      <c r="P1" s="38"/>
      <c r="Q1" s="35"/>
      <c r="R1" s="39" t="s">
        <v>5</v>
      </c>
      <c r="S1" s="38"/>
      <c r="T1" s="35"/>
      <c r="U1" s="40" t="s">
        <v>6</v>
      </c>
      <c r="V1" s="38"/>
      <c r="W1" s="38"/>
      <c r="X1" s="38"/>
      <c r="Y1" s="38"/>
      <c r="Z1" s="38"/>
      <c r="AA1" s="38"/>
      <c r="AB1" s="38"/>
      <c r="AC1" s="38"/>
      <c r="AD1" s="38"/>
      <c r="AE1" s="35"/>
      <c r="AF1" s="1" t="s">
        <v>7</v>
      </c>
      <c r="AG1" s="41" t="s">
        <v>8</v>
      </c>
    </row>
    <row r="2" spans="1:33" ht="92.25" customHeight="1" x14ac:dyDescent="0.2">
      <c r="A2" s="31"/>
      <c r="B2" s="32"/>
      <c r="C2" s="32"/>
      <c r="D2" s="32"/>
      <c r="E2" s="33"/>
      <c r="F2" s="3" t="s">
        <v>9</v>
      </c>
      <c r="G2" s="3" t="s">
        <v>10</v>
      </c>
      <c r="H2" s="4" t="s">
        <v>11</v>
      </c>
      <c r="I2" s="4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6" t="s">
        <v>21</v>
      </c>
      <c r="S2" s="6" t="s">
        <v>22</v>
      </c>
      <c r="T2" s="7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6" t="s">
        <v>28</v>
      </c>
      <c r="Z2" s="8" t="s">
        <v>24</v>
      </c>
      <c r="AA2" s="8" t="s">
        <v>25</v>
      </c>
      <c r="AB2" s="8" t="s">
        <v>26</v>
      </c>
      <c r="AC2" s="8" t="s">
        <v>27</v>
      </c>
      <c r="AD2" s="6" t="s">
        <v>29</v>
      </c>
      <c r="AE2" s="7" t="s">
        <v>30</v>
      </c>
      <c r="AF2" s="9" t="s">
        <v>31</v>
      </c>
      <c r="AG2" s="42"/>
    </row>
    <row r="3" spans="1:33" ht="15.75" customHeight="1" x14ac:dyDescent="0.25">
      <c r="A3" s="10" t="s">
        <v>32</v>
      </c>
      <c r="B3" s="11" t="s">
        <v>33</v>
      </c>
      <c r="C3" s="11" t="s">
        <v>34</v>
      </c>
      <c r="D3" s="11" t="s">
        <v>35</v>
      </c>
      <c r="E3" s="11" t="s">
        <v>36</v>
      </c>
      <c r="F3" s="12">
        <v>30</v>
      </c>
      <c r="G3" s="12">
        <f t="shared" ref="G3:G19" si="0">F3*(25/30)</f>
        <v>25</v>
      </c>
      <c r="H3" s="12">
        <v>30</v>
      </c>
      <c r="I3" s="12">
        <f t="shared" ref="I3:I19" si="1">H3*(25/30)</f>
        <v>25</v>
      </c>
      <c r="J3" s="13">
        <v>5</v>
      </c>
      <c r="K3" s="13">
        <v>5</v>
      </c>
      <c r="L3" s="13">
        <v>5</v>
      </c>
      <c r="M3" s="13">
        <v>5</v>
      </c>
      <c r="N3" s="13">
        <v>5</v>
      </c>
      <c r="O3" s="13">
        <f t="shared" ref="O3:O11" si="2">SUM(J3:N3)</f>
        <v>25</v>
      </c>
      <c r="P3" s="13">
        <v>25</v>
      </c>
      <c r="Q3" s="13">
        <f t="shared" ref="Q3:Q19" si="3">(O3+P3)/2</f>
        <v>25</v>
      </c>
      <c r="R3" s="13">
        <v>5</v>
      </c>
      <c r="S3" s="13">
        <v>5</v>
      </c>
      <c r="T3" s="13">
        <f t="shared" ref="T3:T19" si="4">(R3+S3)/2</f>
        <v>5</v>
      </c>
      <c r="U3" s="14">
        <v>5</v>
      </c>
      <c r="V3" s="14">
        <v>5</v>
      </c>
      <c r="W3" s="14">
        <v>5</v>
      </c>
      <c r="X3" s="14">
        <v>5</v>
      </c>
      <c r="Y3" s="14">
        <f t="shared" ref="Y3:Y19" si="5">SUM(U3,V3,W3,X3)</f>
        <v>20</v>
      </c>
      <c r="Z3" s="14">
        <v>5</v>
      </c>
      <c r="AA3" s="14">
        <v>5</v>
      </c>
      <c r="AB3" s="14">
        <v>5</v>
      </c>
      <c r="AC3" s="14">
        <v>5</v>
      </c>
      <c r="AD3" s="14">
        <f t="shared" ref="AD3:AD19" si="6">SUM(Z3,AA3,AB3,AC3)</f>
        <v>20</v>
      </c>
      <c r="AE3" s="14">
        <f t="shared" ref="AE3:AE19" si="7">(Y3+AD3)/2</f>
        <v>20</v>
      </c>
      <c r="AF3" s="14">
        <f t="shared" ref="AF3:AF19" si="8">(T3+AE3)</f>
        <v>25</v>
      </c>
      <c r="AG3" s="15">
        <f t="shared" ref="AG3:AG19" si="9">G3+I3+Q3+AF3</f>
        <v>100</v>
      </c>
    </row>
    <row r="4" spans="1:33" ht="15.75" customHeight="1" x14ac:dyDescent="0.25">
      <c r="A4" s="16" t="s">
        <v>37</v>
      </c>
      <c r="B4" s="17" t="s">
        <v>39</v>
      </c>
      <c r="C4" s="17" t="s">
        <v>40</v>
      </c>
      <c r="D4" s="17" t="s">
        <v>41</v>
      </c>
      <c r="E4" s="17" t="s">
        <v>38</v>
      </c>
      <c r="F4" s="18">
        <v>27</v>
      </c>
      <c r="G4" s="19">
        <f t="shared" si="0"/>
        <v>22.5</v>
      </c>
      <c r="H4" s="18">
        <v>23</v>
      </c>
      <c r="I4" s="19">
        <f t="shared" si="1"/>
        <v>19.166666666666668</v>
      </c>
      <c r="J4" s="20">
        <v>5</v>
      </c>
      <c r="K4" s="20">
        <v>5</v>
      </c>
      <c r="L4" s="20">
        <v>5</v>
      </c>
      <c r="M4" s="20">
        <v>5</v>
      </c>
      <c r="N4" s="20">
        <v>4.5</v>
      </c>
      <c r="O4" s="21">
        <f t="shared" si="2"/>
        <v>24.5</v>
      </c>
      <c r="P4" s="20">
        <v>24.5</v>
      </c>
      <c r="Q4" s="21">
        <f t="shared" si="3"/>
        <v>24.5</v>
      </c>
      <c r="R4" s="22">
        <v>5</v>
      </c>
      <c r="S4" s="22">
        <v>5</v>
      </c>
      <c r="T4" s="21">
        <f t="shared" si="4"/>
        <v>5</v>
      </c>
      <c r="U4" s="20">
        <v>4</v>
      </c>
      <c r="V4" s="20">
        <v>4</v>
      </c>
      <c r="W4" s="20">
        <v>4.5</v>
      </c>
      <c r="X4" s="20">
        <v>4.5</v>
      </c>
      <c r="Y4" s="23">
        <f t="shared" si="5"/>
        <v>17</v>
      </c>
      <c r="Z4" s="20">
        <v>4</v>
      </c>
      <c r="AA4" s="20">
        <v>4</v>
      </c>
      <c r="AB4" s="20">
        <v>4.5</v>
      </c>
      <c r="AC4" s="20">
        <v>4.5</v>
      </c>
      <c r="AD4" s="14">
        <f t="shared" si="6"/>
        <v>17</v>
      </c>
      <c r="AE4" s="23">
        <f t="shared" si="7"/>
        <v>17</v>
      </c>
      <c r="AF4" s="23">
        <f t="shared" si="8"/>
        <v>22</v>
      </c>
      <c r="AG4" s="24">
        <f t="shared" si="9"/>
        <v>88.166666666666671</v>
      </c>
    </row>
    <row r="5" spans="1:33" ht="15.75" customHeight="1" x14ac:dyDescent="0.25">
      <c r="A5" s="16" t="s">
        <v>37</v>
      </c>
      <c r="B5" s="17" t="s">
        <v>42</v>
      </c>
      <c r="C5" s="17" t="s">
        <v>43</v>
      </c>
      <c r="D5" s="17" t="s">
        <v>44</v>
      </c>
      <c r="E5" s="17" t="s">
        <v>38</v>
      </c>
      <c r="F5" s="18">
        <v>27</v>
      </c>
      <c r="G5" s="19">
        <f t="shared" si="0"/>
        <v>22.5</v>
      </c>
      <c r="H5" s="18">
        <v>25</v>
      </c>
      <c r="I5" s="19">
        <f t="shared" si="1"/>
        <v>20.833333333333336</v>
      </c>
      <c r="J5" s="20">
        <v>4.5</v>
      </c>
      <c r="K5" s="20">
        <v>5</v>
      </c>
      <c r="L5" s="20">
        <v>5</v>
      </c>
      <c r="M5" s="20">
        <v>4.5</v>
      </c>
      <c r="N5" s="20">
        <v>4.5</v>
      </c>
      <c r="O5" s="21">
        <f t="shared" si="2"/>
        <v>23.5</v>
      </c>
      <c r="P5" s="20">
        <v>23.5</v>
      </c>
      <c r="Q5" s="21">
        <f t="shared" si="3"/>
        <v>23.5</v>
      </c>
      <c r="R5" s="22">
        <v>5</v>
      </c>
      <c r="S5" s="22">
        <v>5</v>
      </c>
      <c r="T5" s="21">
        <f t="shared" si="4"/>
        <v>5</v>
      </c>
      <c r="U5" s="20">
        <v>5</v>
      </c>
      <c r="V5" s="20">
        <v>5</v>
      </c>
      <c r="W5" s="20">
        <v>4.5</v>
      </c>
      <c r="X5" s="20">
        <v>4.5</v>
      </c>
      <c r="Y5" s="23">
        <f t="shared" si="5"/>
        <v>19</v>
      </c>
      <c r="Z5" s="20">
        <v>5</v>
      </c>
      <c r="AA5" s="20">
        <v>5</v>
      </c>
      <c r="AB5" s="20">
        <v>4.5</v>
      </c>
      <c r="AC5" s="20">
        <v>4.5</v>
      </c>
      <c r="AD5" s="14">
        <f t="shared" si="6"/>
        <v>19</v>
      </c>
      <c r="AE5" s="23">
        <f t="shared" si="7"/>
        <v>19</v>
      </c>
      <c r="AF5" s="23">
        <f t="shared" si="8"/>
        <v>24</v>
      </c>
      <c r="AG5" s="24">
        <f t="shared" si="9"/>
        <v>90.833333333333343</v>
      </c>
    </row>
    <row r="6" spans="1:33" ht="15.75" customHeight="1" x14ac:dyDescent="0.25">
      <c r="A6" s="16" t="s">
        <v>37</v>
      </c>
      <c r="B6" s="17" t="s">
        <v>45</v>
      </c>
      <c r="C6" s="17" t="s">
        <v>46</v>
      </c>
      <c r="D6" s="17" t="s">
        <v>47</v>
      </c>
      <c r="E6" s="17" t="s">
        <v>38</v>
      </c>
      <c r="F6" s="18">
        <v>20</v>
      </c>
      <c r="G6" s="19">
        <f t="shared" si="0"/>
        <v>16.666666666666668</v>
      </c>
      <c r="H6" s="18">
        <v>19</v>
      </c>
      <c r="I6" s="19">
        <f t="shared" si="1"/>
        <v>15.833333333333334</v>
      </c>
      <c r="J6" s="20">
        <v>4</v>
      </c>
      <c r="K6" s="20">
        <v>4</v>
      </c>
      <c r="L6" s="20">
        <v>4</v>
      </c>
      <c r="M6" s="20">
        <v>3.5</v>
      </c>
      <c r="N6" s="20">
        <v>3.5</v>
      </c>
      <c r="O6" s="21">
        <f t="shared" si="2"/>
        <v>19</v>
      </c>
      <c r="P6" s="20">
        <v>19</v>
      </c>
      <c r="Q6" s="21">
        <f t="shared" si="3"/>
        <v>19</v>
      </c>
      <c r="R6" s="22">
        <v>2.5</v>
      </c>
      <c r="S6" s="22">
        <v>2.5</v>
      </c>
      <c r="T6" s="21">
        <f t="shared" si="4"/>
        <v>2.5</v>
      </c>
      <c r="U6" s="20">
        <v>3.5</v>
      </c>
      <c r="V6" s="20">
        <v>3</v>
      </c>
      <c r="W6" s="20">
        <v>4</v>
      </c>
      <c r="X6" s="20">
        <v>4</v>
      </c>
      <c r="Y6" s="23">
        <f t="shared" si="5"/>
        <v>14.5</v>
      </c>
      <c r="Z6" s="20">
        <v>3.5</v>
      </c>
      <c r="AA6" s="20">
        <v>3</v>
      </c>
      <c r="AB6" s="20">
        <v>4</v>
      </c>
      <c r="AC6" s="20">
        <v>4</v>
      </c>
      <c r="AD6" s="14">
        <f t="shared" si="6"/>
        <v>14.5</v>
      </c>
      <c r="AE6" s="23">
        <f t="shared" si="7"/>
        <v>14.5</v>
      </c>
      <c r="AF6" s="23">
        <f t="shared" si="8"/>
        <v>17</v>
      </c>
      <c r="AG6" s="24">
        <f t="shared" si="9"/>
        <v>68.5</v>
      </c>
    </row>
    <row r="7" spans="1:33" ht="15.75" customHeight="1" x14ac:dyDescent="0.25">
      <c r="A7" s="16" t="s">
        <v>37</v>
      </c>
      <c r="B7" s="17" t="s">
        <v>48</v>
      </c>
      <c r="C7" s="17" t="s">
        <v>49</v>
      </c>
      <c r="D7" s="17" t="s">
        <v>50</v>
      </c>
      <c r="E7" s="17"/>
      <c r="F7" s="18">
        <v>26</v>
      </c>
      <c r="G7" s="19">
        <f t="shared" si="0"/>
        <v>21.666666666666668</v>
      </c>
      <c r="H7" s="18">
        <v>22</v>
      </c>
      <c r="I7" s="19">
        <f t="shared" si="1"/>
        <v>18.333333333333336</v>
      </c>
      <c r="J7" s="20">
        <v>4</v>
      </c>
      <c r="K7" s="20">
        <v>4</v>
      </c>
      <c r="L7" s="20">
        <v>3.5</v>
      </c>
      <c r="M7" s="20">
        <v>4</v>
      </c>
      <c r="N7" s="20">
        <v>4</v>
      </c>
      <c r="O7" s="21">
        <f t="shared" si="2"/>
        <v>19.5</v>
      </c>
      <c r="P7" s="20">
        <v>19.5</v>
      </c>
      <c r="Q7" s="21">
        <f t="shared" si="3"/>
        <v>19.5</v>
      </c>
      <c r="R7" s="22">
        <v>4</v>
      </c>
      <c r="S7" s="22">
        <v>4</v>
      </c>
      <c r="T7" s="21">
        <f t="shared" si="4"/>
        <v>4</v>
      </c>
      <c r="U7" s="20">
        <v>1</v>
      </c>
      <c r="V7" s="20">
        <v>2</v>
      </c>
      <c r="W7" s="20">
        <v>2</v>
      </c>
      <c r="X7" s="20">
        <v>2</v>
      </c>
      <c r="Y7" s="23">
        <f t="shared" si="5"/>
        <v>7</v>
      </c>
      <c r="Z7" s="20">
        <v>1</v>
      </c>
      <c r="AA7" s="20">
        <v>1</v>
      </c>
      <c r="AB7" s="20">
        <v>2</v>
      </c>
      <c r="AC7" s="20">
        <v>2</v>
      </c>
      <c r="AD7" s="14">
        <f t="shared" si="6"/>
        <v>6</v>
      </c>
      <c r="AE7" s="23">
        <f t="shared" si="7"/>
        <v>6.5</v>
      </c>
      <c r="AF7" s="23">
        <f t="shared" si="8"/>
        <v>10.5</v>
      </c>
      <c r="AG7" s="24">
        <f t="shared" si="9"/>
        <v>70</v>
      </c>
    </row>
    <row r="8" spans="1:33" ht="15.75" customHeight="1" x14ac:dyDescent="0.25">
      <c r="A8" s="16" t="s">
        <v>37</v>
      </c>
      <c r="B8" s="17" t="s">
        <v>51</v>
      </c>
      <c r="C8" s="17" t="s">
        <v>52</v>
      </c>
      <c r="D8" s="17" t="s">
        <v>53</v>
      </c>
      <c r="E8" s="17"/>
      <c r="F8" s="18">
        <v>22</v>
      </c>
      <c r="G8" s="19">
        <f t="shared" si="0"/>
        <v>18.333333333333336</v>
      </c>
      <c r="H8" s="18">
        <v>10</v>
      </c>
      <c r="I8" s="19">
        <f t="shared" si="1"/>
        <v>8.3333333333333339</v>
      </c>
      <c r="J8" s="20">
        <v>3.5</v>
      </c>
      <c r="K8" s="20">
        <v>3.5</v>
      </c>
      <c r="L8" s="20">
        <v>3</v>
      </c>
      <c r="M8" s="20">
        <v>3</v>
      </c>
      <c r="N8" s="20">
        <v>3</v>
      </c>
      <c r="O8" s="21">
        <f t="shared" si="2"/>
        <v>16</v>
      </c>
      <c r="P8" s="20">
        <v>16</v>
      </c>
      <c r="Q8" s="21">
        <f t="shared" si="3"/>
        <v>16</v>
      </c>
      <c r="R8" s="22">
        <v>2</v>
      </c>
      <c r="S8" s="22">
        <v>2</v>
      </c>
      <c r="T8" s="21">
        <f t="shared" si="4"/>
        <v>2</v>
      </c>
      <c r="U8" s="20">
        <v>3.5</v>
      </c>
      <c r="V8" s="20">
        <v>4</v>
      </c>
      <c r="W8" s="20">
        <v>2.5</v>
      </c>
      <c r="X8" s="20">
        <v>2.5</v>
      </c>
      <c r="Y8" s="23">
        <f t="shared" si="5"/>
        <v>12.5</v>
      </c>
      <c r="Z8" s="20">
        <v>3.5</v>
      </c>
      <c r="AA8" s="20">
        <v>4</v>
      </c>
      <c r="AB8" s="20">
        <v>2.5</v>
      </c>
      <c r="AC8" s="20">
        <v>2.5</v>
      </c>
      <c r="AD8" s="14">
        <f t="shared" si="6"/>
        <v>12.5</v>
      </c>
      <c r="AE8" s="23">
        <f t="shared" si="7"/>
        <v>12.5</v>
      </c>
      <c r="AF8" s="23">
        <f t="shared" si="8"/>
        <v>14.5</v>
      </c>
      <c r="AG8" s="24">
        <f t="shared" si="9"/>
        <v>57.166666666666671</v>
      </c>
    </row>
    <row r="9" spans="1:33" ht="15.75" customHeight="1" x14ac:dyDescent="0.25">
      <c r="A9" s="16" t="s">
        <v>37</v>
      </c>
      <c r="B9" s="17" t="s">
        <v>54</v>
      </c>
      <c r="C9" s="17" t="s">
        <v>55</v>
      </c>
      <c r="D9" s="17" t="s">
        <v>56</v>
      </c>
      <c r="E9" s="17"/>
      <c r="F9" s="18">
        <v>0</v>
      </c>
      <c r="G9" s="19">
        <f t="shared" si="0"/>
        <v>0</v>
      </c>
      <c r="H9" s="18">
        <v>0</v>
      </c>
      <c r="I9" s="19">
        <f t="shared" si="1"/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1">
        <f t="shared" si="2"/>
        <v>0</v>
      </c>
      <c r="P9" s="20">
        <v>0</v>
      </c>
      <c r="Q9" s="21">
        <f t="shared" si="3"/>
        <v>0</v>
      </c>
      <c r="R9" s="22">
        <v>0</v>
      </c>
      <c r="S9" s="22">
        <v>0</v>
      </c>
      <c r="T9" s="21">
        <f t="shared" si="4"/>
        <v>0</v>
      </c>
      <c r="U9" s="22">
        <v>0</v>
      </c>
      <c r="V9" s="20">
        <v>0</v>
      </c>
      <c r="W9" s="22">
        <v>0</v>
      </c>
      <c r="X9" s="22">
        <v>0</v>
      </c>
      <c r="Y9" s="23">
        <f t="shared" si="5"/>
        <v>0</v>
      </c>
      <c r="Z9" s="20">
        <v>0</v>
      </c>
      <c r="AA9" s="20">
        <v>0</v>
      </c>
      <c r="AB9" s="20">
        <v>0</v>
      </c>
      <c r="AC9" s="20">
        <v>0</v>
      </c>
      <c r="AD9" s="14">
        <f t="shared" si="6"/>
        <v>0</v>
      </c>
      <c r="AE9" s="23">
        <f t="shared" si="7"/>
        <v>0</v>
      </c>
      <c r="AF9" s="23">
        <f t="shared" si="8"/>
        <v>0</v>
      </c>
      <c r="AG9" s="24">
        <f t="shared" si="9"/>
        <v>0</v>
      </c>
    </row>
    <row r="10" spans="1:33" ht="15.75" customHeight="1" x14ac:dyDescent="0.25">
      <c r="A10" s="16" t="s">
        <v>37</v>
      </c>
      <c r="B10" s="17" t="s">
        <v>57</v>
      </c>
      <c r="C10" s="17" t="s">
        <v>58</v>
      </c>
      <c r="D10" s="17" t="s">
        <v>59</v>
      </c>
      <c r="E10" s="17" t="s">
        <v>38</v>
      </c>
      <c r="F10" s="18">
        <v>23</v>
      </c>
      <c r="G10" s="19">
        <f t="shared" si="0"/>
        <v>19.166666666666668</v>
      </c>
      <c r="H10" s="18">
        <v>22</v>
      </c>
      <c r="I10" s="19">
        <f t="shared" si="1"/>
        <v>18.333333333333336</v>
      </c>
      <c r="J10" s="20">
        <v>3.5</v>
      </c>
      <c r="K10" s="20">
        <v>4</v>
      </c>
      <c r="L10" s="20">
        <v>3.5</v>
      </c>
      <c r="M10" s="20">
        <v>3</v>
      </c>
      <c r="N10" s="20">
        <v>3</v>
      </c>
      <c r="O10" s="21">
        <f t="shared" si="2"/>
        <v>17</v>
      </c>
      <c r="P10" s="20">
        <v>17</v>
      </c>
      <c r="Q10" s="21">
        <f t="shared" si="3"/>
        <v>17</v>
      </c>
      <c r="R10" s="22">
        <v>4</v>
      </c>
      <c r="S10" s="22">
        <v>3</v>
      </c>
      <c r="T10" s="21">
        <f t="shared" si="4"/>
        <v>3.5</v>
      </c>
      <c r="U10" s="25">
        <v>3.5</v>
      </c>
      <c r="V10" s="20">
        <v>3.5</v>
      </c>
      <c r="W10" s="20">
        <v>2.5</v>
      </c>
      <c r="X10" s="20">
        <v>2.5</v>
      </c>
      <c r="Y10" s="23">
        <f t="shared" si="5"/>
        <v>12</v>
      </c>
      <c r="Z10" s="20">
        <v>3.5</v>
      </c>
      <c r="AA10" s="20">
        <v>3.5</v>
      </c>
      <c r="AB10" s="20">
        <v>2.5</v>
      </c>
      <c r="AC10" s="20">
        <v>2.5</v>
      </c>
      <c r="AD10" s="14">
        <f t="shared" si="6"/>
        <v>12</v>
      </c>
      <c r="AE10" s="23">
        <f t="shared" si="7"/>
        <v>12</v>
      </c>
      <c r="AF10" s="23">
        <f t="shared" si="8"/>
        <v>15.5</v>
      </c>
      <c r="AG10" s="24">
        <f t="shared" si="9"/>
        <v>70</v>
      </c>
    </row>
    <row r="11" spans="1:33" ht="15.75" customHeight="1" x14ac:dyDescent="0.25">
      <c r="A11" s="16" t="s">
        <v>37</v>
      </c>
      <c r="B11" s="17" t="s">
        <v>60</v>
      </c>
      <c r="C11" s="17" t="s">
        <v>61</v>
      </c>
      <c r="D11" s="26" t="s">
        <v>62</v>
      </c>
      <c r="E11" s="17"/>
      <c r="F11" s="18">
        <v>20</v>
      </c>
      <c r="G11" s="19">
        <f t="shared" si="0"/>
        <v>16.666666666666668</v>
      </c>
      <c r="H11" s="18">
        <v>13</v>
      </c>
      <c r="I11" s="19">
        <f t="shared" si="1"/>
        <v>10.833333333333334</v>
      </c>
      <c r="J11" s="20">
        <v>3</v>
      </c>
      <c r="K11" s="20">
        <v>2.5</v>
      </c>
      <c r="L11" s="20">
        <v>3</v>
      </c>
      <c r="M11" s="20">
        <v>2.5</v>
      </c>
      <c r="N11" s="20">
        <v>2.5</v>
      </c>
      <c r="O11" s="21">
        <f t="shared" si="2"/>
        <v>13.5</v>
      </c>
      <c r="P11" s="20">
        <v>13.5</v>
      </c>
      <c r="Q11" s="21">
        <f t="shared" si="3"/>
        <v>13.5</v>
      </c>
      <c r="R11" s="22">
        <v>0</v>
      </c>
      <c r="S11" s="22">
        <v>0</v>
      </c>
      <c r="T11" s="21">
        <f t="shared" si="4"/>
        <v>0</v>
      </c>
      <c r="U11" s="20">
        <v>3.5</v>
      </c>
      <c r="V11" s="20">
        <v>3.5</v>
      </c>
      <c r="W11" s="20">
        <v>2</v>
      </c>
      <c r="X11" s="20">
        <v>2</v>
      </c>
      <c r="Y11" s="23">
        <f t="shared" si="5"/>
        <v>11</v>
      </c>
      <c r="Z11" s="20">
        <v>3.5</v>
      </c>
      <c r="AA11" s="20">
        <v>3.5</v>
      </c>
      <c r="AB11" s="20">
        <v>2</v>
      </c>
      <c r="AC11" s="20">
        <v>2</v>
      </c>
      <c r="AD11" s="14">
        <f t="shared" si="6"/>
        <v>11</v>
      </c>
      <c r="AE11" s="23">
        <f t="shared" si="7"/>
        <v>11</v>
      </c>
      <c r="AF11" s="23">
        <f t="shared" si="8"/>
        <v>11</v>
      </c>
      <c r="AG11" s="24">
        <f t="shared" si="9"/>
        <v>52</v>
      </c>
    </row>
    <row r="12" spans="1:33" ht="15.75" customHeight="1" x14ac:dyDescent="0.25">
      <c r="A12" s="16" t="s">
        <v>37</v>
      </c>
      <c r="B12" s="17" t="s">
        <v>63</v>
      </c>
      <c r="C12" s="17" t="s">
        <v>64</v>
      </c>
      <c r="D12" s="17" t="s">
        <v>65</v>
      </c>
      <c r="E12" s="17"/>
      <c r="F12" s="18">
        <v>0</v>
      </c>
      <c r="G12" s="19">
        <f t="shared" si="0"/>
        <v>0</v>
      </c>
      <c r="H12" s="18">
        <v>0</v>
      </c>
      <c r="I12" s="19">
        <f t="shared" si="1"/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1">
        <v>0</v>
      </c>
      <c r="P12" s="20">
        <v>0</v>
      </c>
      <c r="Q12" s="21">
        <f t="shared" si="3"/>
        <v>0</v>
      </c>
      <c r="R12" s="22">
        <v>0</v>
      </c>
      <c r="S12" s="22">
        <v>0</v>
      </c>
      <c r="T12" s="21">
        <f t="shared" si="4"/>
        <v>0</v>
      </c>
      <c r="U12" s="20">
        <v>0</v>
      </c>
      <c r="V12" s="20">
        <v>0</v>
      </c>
      <c r="W12" s="20">
        <v>0</v>
      </c>
      <c r="X12" s="20">
        <v>0</v>
      </c>
      <c r="Y12" s="23">
        <f t="shared" si="5"/>
        <v>0</v>
      </c>
      <c r="Z12" s="20">
        <v>0</v>
      </c>
      <c r="AA12" s="20">
        <v>0</v>
      </c>
      <c r="AB12" s="20">
        <v>0</v>
      </c>
      <c r="AC12" s="20">
        <v>0</v>
      </c>
      <c r="AD12" s="14">
        <f t="shared" si="6"/>
        <v>0</v>
      </c>
      <c r="AE12" s="23">
        <f t="shared" si="7"/>
        <v>0</v>
      </c>
      <c r="AF12" s="23">
        <f t="shared" si="8"/>
        <v>0</v>
      </c>
      <c r="AG12" s="24">
        <f t="shared" si="9"/>
        <v>0</v>
      </c>
    </row>
    <row r="13" spans="1:33" ht="15.75" customHeight="1" x14ac:dyDescent="0.25">
      <c r="A13" s="16" t="s">
        <v>37</v>
      </c>
      <c r="B13" s="17" t="s">
        <v>66</v>
      </c>
      <c r="C13" s="17" t="s">
        <v>67</v>
      </c>
      <c r="D13" s="17" t="s">
        <v>68</v>
      </c>
      <c r="E13" s="17"/>
      <c r="F13" s="18">
        <v>16</v>
      </c>
      <c r="G13" s="19">
        <f t="shared" si="0"/>
        <v>13.333333333333334</v>
      </c>
      <c r="H13" s="18">
        <v>15</v>
      </c>
      <c r="I13" s="19">
        <f t="shared" si="1"/>
        <v>12.5</v>
      </c>
      <c r="J13" s="20">
        <v>4</v>
      </c>
      <c r="K13" s="20">
        <v>4</v>
      </c>
      <c r="L13" s="20">
        <v>4</v>
      </c>
      <c r="M13" s="20">
        <v>3</v>
      </c>
      <c r="N13" s="20">
        <v>3.5</v>
      </c>
      <c r="O13" s="21">
        <f t="shared" ref="O13:O19" si="10">SUM(J13:N13)</f>
        <v>18.5</v>
      </c>
      <c r="P13" s="20">
        <v>18.5</v>
      </c>
      <c r="Q13" s="21">
        <f t="shared" si="3"/>
        <v>18.5</v>
      </c>
      <c r="R13" s="22">
        <v>4</v>
      </c>
      <c r="S13" s="22">
        <v>3</v>
      </c>
      <c r="T13" s="21">
        <f t="shared" si="4"/>
        <v>3.5</v>
      </c>
      <c r="U13" s="20">
        <v>3</v>
      </c>
      <c r="V13" s="20">
        <v>3</v>
      </c>
      <c r="W13" s="20">
        <v>3</v>
      </c>
      <c r="X13" s="20">
        <v>3</v>
      </c>
      <c r="Y13" s="23">
        <f t="shared" si="5"/>
        <v>12</v>
      </c>
      <c r="Z13" s="20">
        <v>3</v>
      </c>
      <c r="AA13" s="20">
        <v>3</v>
      </c>
      <c r="AB13" s="20">
        <v>3</v>
      </c>
      <c r="AC13" s="20">
        <v>3</v>
      </c>
      <c r="AD13" s="14">
        <f t="shared" si="6"/>
        <v>12</v>
      </c>
      <c r="AE13" s="23">
        <f t="shared" si="7"/>
        <v>12</v>
      </c>
      <c r="AF13" s="23">
        <f t="shared" si="8"/>
        <v>15.5</v>
      </c>
      <c r="AG13" s="24">
        <f t="shared" si="9"/>
        <v>59.833333333333336</v>
      </c>
    </row>
    <row r="14" spans="1:33" ht="15.75" customHeight="1" x14ac:dyDescent="0.25">
      <c r="A14" s="16" t="s">
        <v>37</v>
      </c>
      <c r="B14" s="17" t="s">
        <v>69</v>
      </c>
      <c r="C14" s="17" t="s">
        <v>70</v>
      </c>
      <c r="D14" s="17" t="s">
        <v>71</v>
      </c>
      <c r="E14" s="17"/>
      <c r="F14" s="18">
        <v>0</v>
      </c>
      <c r="G14" s="19">
        <f t="shared" si="0"/>
        <v>0</v>
      </c>
      <c r="H14" s="18">
        <v>0</v>
      </c>
      <c r="I14" s="19">
        <f t="shared" si="1"/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1">
        <f t="shared" si="10"/>
        <v>0</v>
      </c>
      <c r="P14" s="20">
        <v>0</v>
      </c>
      <c r="Q14" s="21">
        <f t="shared" si="3"/>
        <v>0</v>
      </c>
      <c r="R14" s="22">
        <v>0</v>
      </c>
      <c r="S14" s="22">
        <v>0</v>
      </c>
      <c r="T14" s="21">
        <f t="shared" si="4"/>
        <v>0</v>
      </c>
      <c r="U14" s="20">
        <v>0</v>
      </c>
      <c r="V14" s="20">
        <v>0</v>
      </c>
      <c r="W14" s="20">
        <v>0</v>
      </c>
      <c r="X14" s="20">
        <v>0</v>
      </c>
      <c r="Y14" s="23">
        <f t="shared" si="5"/>
        <v>0</v>
      </c>
      <c r="Z14" s="20">
        <v>0</v>
      </c>
      <c r="AA14" s="20">
        <v>0</v>
      </c>
      <c r="AB14" s="20">
        <v>0</v>
      </c>
      <c r="AC14" s="20">
        <v>0</v>
      </c>
      <c r="AD14" s="14">
        <f t="shared" si="6"/>
        <v>0</v>
      </c>
      <c r="AE14" s="23">
        <f t="shared" si="7"/>
        <v>0</v>
      </c>
      <c r="AF14" s="23">
        <f t="shared" si="8"/>
        <v>0</v>
      </c>
      <c r="AG14" s="24">
        <f t="shared" si="9"/>
        <v>0</v>
      </c>
    </row>
    <row r="15" spans="1:33" ht="15.75" customHeight="1" x14ac:dyDescent="0.25">
      <c r="A15" s="16" t="s">
        <v>37</v>
      </c>
      <c r="B15" s="17" t="s">
        <v>72</v>
      </c>
      <c r="C15" s="17" t="s">
        <v>73</v>
      </c>
      <c r="D15" s="17" t="s">
        <v>74</v>
      </c>
      <c r="E15" s="17"/>
      <c r="F15" s="18">
        <v>12</v>
      </c>
      <c r="G15" s="19">
        <f t="shared" si="0"/>
        <v>10</v>
      </c>
      <c r="H15" s="18">
        <v>9</v>
      </c>
      <c r="I15" s="19">
        <f t="shared" si="1"/>
        <v>7.5</v>
      </c>
      <c r="J15" s="20">
        <v>3</v>
      </c>
      <c r="K15" s="20">
        <v>3</v>
      </c>
      <c r="L15" s="20">
        <v>3</v>
      </c>
      <c r="M15" s="20">
        <v>3</v>
      </c>
      <c r="N15" s="20">
        <v>2.5</v>
      </c>
      <c r="O15" s="21">
        <f t="shared" si="10"/>
        <v>14.5</v>
      </c>
      <c r="P15" s="20">
        <v>14.5</v>
      </c>
      <c r="Q15" s="21">
        <f t="shared" si="3"/>
        <v>14.5</v>
      </c>
      <c r="R15" s="22">
        <v>3</v>
      </c>
      <c r="S15" s="22">
        <v>3</v>
      </c>
      <c r="T15" s="21">
        <f t="shared" si="4"/>
        <v>3</v>
      </c>
      <c r="U15" s="20">
        <v>2</v>
      </c>
      <c r="V15" s="20">
        <v>2</v>
      </c>
      <c r="W15" s="20">
        <v>2</v>
      </c>
      <c r="X15" s="20">
        <v>2</v>
      </c>
      <c r="Y15" s="23">
        <f t="shared" si="5"/>
        <v>8</v>
      </c>
      <c r="Z15" s="20">
        <v>2</v>
      </c>
      <c r="AA15" s="20">
        <v>2</v>
      </c>
      <c r="AB15" s="20">
        <v>2</v>
      </c>
      <c r="AC15" s="20">
        <v>2</v>
      </c>
      <c r="AD15" s="14">
        <f t="shared" si="6"/>
        <v>8</v>
      </c>
      <c r="AE15" s="23">
        <f t="shared" si="7"/>
        <v>8</v>
      </c>
      <c r="AF15" s="23">
        <f t="shared" si="8"/>
        <v>11</v>
      </c>
      <c r="AG15" s="24">
        <f t="shared" si="9"/>
        <v>43</v>
      </c>
    </row>
    <row r="16" spans="1:33" ht="15.75" customHeight="1" x14ac:dyDescent="0.25">
      <c r="A16" s="16" t="s">
        <v>37</v>
      </c>
      <c r="B16" s="17" t="s">
        <v>75</v>
      </c>
      <c r="C16" s="17" t="s">
        <v>76</v>
      </c>
      <c r="D16" s="17" t="s">
        <v>77</v>
      </c>
      <c r="E16" s="17"/>
      <c r="F16" s="18">
        <v>15</v>
      </c>
      <c r="G16" s="19">
        <f t="shared" si="0"/>
        <v>12.5</v>
      </c>
      <c r="H16" s="18">
        <v>11</v>
      </c>
      <c r="I16" s="19">
        <f t="shared" si="1"/>
        <v>9.1666666666666679</v>
      </c>
      <c r="J16" s="20">
        <v>2.5</v>
      </c>
      <c r="K16" s="20">
        <v>3</v>
      </c>
      <c r="L16" s="20">
        <v>2.5</v>
      </c>
      <c r="M16" s="20">
        <v>2.5</v>
      </c>
      <c r="N16" s="20">
        <v>2.5</v>
      </c>
      <c r="O16" s="21">
        <f t="shared" si="10"/>
        <v>13</v>
      </c>
      <c r="P16" s="20">
        <v>13</v>
      </c>
      <c r="Q16" s="21">
        <f t="shared" si="3"/>
        <v>13</v>
      </c>
      <c r="R16" s="22">
        <v>1.5</v>
      </c>
      <c r="S16" s="22">
        <v>1.5</v>
      </c>
      <c r="T16" s="21">
        <f t="shared" si="4"/>
        <v>1.5</v>
      </c>
      <c r="U16" s="20">
        <v>3</v>
      </c>
      <c r="V16" s="20">
        <v>3.5</v>
      </c>
      <c r="W16" s="20">
        <v>2.5</v>
      </c>
      <c r="X16" s="20">
        <v>3</v>
      </c>
      <c r="Y16" s="23">
        <f t="shared" si="5"/>
        <v>12</v>
      </c>
      <c r="Z16" s="20">
        <v>3</v>
      </c>
      <c r="AA16" s="20">
        <v>3.5</v>
      </c>
      <c r="AB16" s="20">
        <v>2.5</v>
      </c>
      <c r="AC16" s="20">
        <v>3</v>
      </c>
      <c r="AD16" s="14">
        <f t="shared" si="6"/>
        <v>12</v>
      </c>
      <c r="AE16" s="23">
        <f t="shared" si="7"/>
        <v>12</v>
      </c>
      <c r="AF16" s="23">
        <f t="shared" si="8"/>
        <v>13.5</v>
      </c>
      <c r="AG16" s="24">
        <f t="shared" si="9"/>
        <v>48.166666666666671</v>
      </c>
    </row>
    <row r="17" spans="1:33" ht="15.75" customHeight="1" x14ac:dyDescent="0.25">
      <c r="A17" s="16" t="s">
        <v>37</v>
      </c>
      <c r="B17" s="17" t="s">
        <v>78</v>
      </c>
      <c r="C17" s="17" t="s">
        <v>79</v>
      </c>
      <c r="D17" s="17" t="s">
        <v>80</v>
      </c>
      <c r="E17" s="17"/>
      <c r="F17" s="18">
        <v>14</v>
      </c>
      <c r="G17" s="19">
        <f t="shared" si="0"/>
        <v>11.666666666666668</v>
      </c>
      <c r="H17" s="18">
        <v>9</v>
      </c>
      <c r="I17" s="19">
        <f t="shared" si="1"/>
        <v>7.5</v>
      </c>
      <c r="J17" s="20">
        <v>4</v>
      </c>
      <c r="K17" s="20">
        <v>5</v>
      </c>
      <c r="L17" s="20">
        <v>4</v>
      </c>
      <c r="M17" s="20">
        <v>4</v>
      </c>
      <c r="N17" s="20">
        <v>4</v>
      </c>
      <c r="O17" s="21">
        <f t="shared" si="10"/>
        <v>21</v>
      </c>
      <c r="P17" s="20">
        <v>21</v>
      </c>
      <c r="Q17" s="21">
        <f t="shared" si="3"/>
        <v>21</v>
      </c>
      <c r="R17" s="22">
        <v>3</v>
      </c>
      <c r="S17" s="22">
        <v>3</v>
      </c>
      <c r="T17" s="21">
        <f t="shared" si="4"/>
        <v>3</v>
      </c>
      <c r="U17" s="20">
        <v>4.5</v>
      </c>
      <c r="V17" s="20">
        <v>4.5</v>
      </c>
      <c r="W17" s="20">
        <v>4</v>
      </c>
      <c r="X17" s="25">
        <v>4</v>
      </c>
      <c r="Y17" s="23">
        <f t="shared" si="5"/>
        <v>17</v>
      </c>
      <c r="Z17" s="20">
        <v>4.5</v>
      </c>
      <c r="AA17" s="20">
        <v>4.5</v>
      </c>
      <c r="AB17" s="20">
        <v>4</v>
      </c>
      <c r="AC17" s="20">
        <v>4</v>
      </c>
      <c r="AD17" s="14">
        <f t="shared" si="6"/>
        <v>17</v>
      </c>
      <c r="AE17" s="23">
        <f t="shared" si="7"/>
        <v>17</v>
      </c>
      <c r="AF17" s="23">
        <f t="shared" si="8"/>
        <v>20</v>
      </c>
      <c r="AG17" s="24">
        <f t="shared" si="9"/>
        <v>60.166666666666671</v>
      </c>
    </row>
    <row r="18" spans="1:33" ht="15.75" customHeight="1" x14ac:dyDescent="0.25">
      <c r="A18" s="16" t="s">
        <v>37</v>
      </c>
      <c r="B18" s="17" t="s">
        <v>81</v>
      </c>
      <c r="C18" s="17" t="s">
        <v>82</v>
      </c>
      <c r="D18" s="17" t="s">
        <v>83</v>
      </c>
      <c r="E18" s="17"/>
      <c r="F18" s="18">
        <v>0</v>
      </c>
      <c r="G18" s="19">
        <f t="shared" si="0"/>
        <v>0</v>
      </c>
      <c r="H18" s="18">
        <v>0</v>
      </c>
      <c r="I18" s="19">
        <f t="shared" si="1"/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1">
        <f t="shared" si="10"/>
        <v>0</v>
      </c>
      <c r="P18" s="20">
        <v>0</v>
      </c>
      <c r="Q18" s="21">
        <f t="shared" si="3"/>
        <v>0</v>
      </c>
      <c r="R18" s="27">
        <v>0</v>
      </c>
      <c r="S18" s="22">
        <v>0</v>
      </c>
      <c r="T18" s="21">
        <f t="shared" si="4"/>
        <v>0</v>
      </c>
      <c r="U18" s="20">
        <v>0</v>
      </c>
      <c r="V18" s="20">
        <v>0</v>
      </c>
      <c r="W18" s="20">
        <v>0</v>
      </c>
      <c r="X18" s="20">
        <v>0</v>
      </c>
      <c r="Y18" s="23">
        <f t="shared" si="5"/>
        <v>0</v>
      </c>
      <c r="Z18" s="20">
        <v>0</v>
      </c>
      <c r="AA18" s="20">
        <v>0</v>
      </c>
      <c r="AB18" s="20">
        <v>0</v>
      </c>
      <c r="AC18" s="20">
        <v>0</v>
      </c>
      <c r="AD18" s="14">
        <f t="shared" si="6"/>
        <v>0</v>
      </c>
      <c r="AE18" s="23">
        <f t="shared" si="7"/>
        <v>0</v>
      </c>
      <c r="AF18" s="23">
        <f t="shared" si="8"/>
        <v>0</v>
      </c>
      <c r="AG18" s="24">
        <f t="shared" si="9"/>
        <v>0</v>
      </c>
    </row>
    <row r="19" spans="1:33" ht="15.75" customHeight="1" x14ac:dyDescent="0.25">
      <c r="A19" s="16" t="s">
        <v>37</v>
      </c>
      <c r="B19" s="17" t="s">
        <v>84</v>
      </c>
      <c r="C19" s="17" t="s">
        <v>70</v>
      </c>
      <c r="D19" s="17" t="s">
        <v>85</v>
      </c>
      <c r="E19" s="17"/>
      <c r="F19" s="18">
        <v>13</v>
      </c>
      <c r="G19" s="19">
        <f t="shared" si="0"/>
        <v>10.833333333333334</v>
      </c>
      <c r="H19" s="18">
        <v>17</v>
      </c>
      <c r="I19" s="19">
        <f t="shared" si="1"/>
        <v>14.166666666666668</v>
      </c>
      <c r="J19" s="20">
        <v>3.5</v>
      </c>
      <c r="K19" s="20">
        <v>3.5</v>
      </c>
      <c r="L19" s="20">
        <v>3.5</v>
      </c>
      <c r="M19" s="20">
        <v>3.5</v>
      </c>
      <c r="N19" s="20">
        <v>3.5</v>
      </c>
      <c r="O19" s="21">
        <f t="shared" si="10"/>
        <v>17.5</v>
      </c>
      <c r="P19" s="20">
        <v>17.5</v>
      </c>
      <c r="Q19" s="21">
        <f t="shared" si="3"/>
        <v>17.5</v>
      </c>
      <c r="R19" s="22">
        <v>3.5</v>
      </c>
      <c r="S19" s="22">
        <v>3.5</v>
      </c>
      <c r="T19" s="21">
        <f t="shared" si="4"/>
        <v>3.5</v>
      </c>
      <c r="U19" s="25">
        <v>4</v>
      </c>
      <c r="V19" s="20">
        <v>3.5</v>
      </c>
      <c r="W19" s="20">
        <v>3.5</v>
      </c>
      <c r="X19" s="20">
        <v>4</v>
      </c>
      <c r="Y19" s="23">
        <f t="shared" si="5"/>
        <v>15</v>
      </c>
      <c r="Z19" s="20">
        <v>4</v>
      </c>
      <c r="AA19" s="20">
        <v>3.5</v>
      </c>
      <c r="AB19" s="20">
        <v>3.5</v>
      </c>
      <c r="AC19" s="20">
        <v>4</v>
      </c>
      <c r="AD19" s="14">
        <f t="shared" si="6"/>
        <v>15</v>
      </c>
      <c r="AE19" s="23">
        <f t="shared" si="7"/>
        <v>15</v>
      </c>
      <c r="AF19" s="23">
        <f t="shared" si="8"/>
        <v>18.5</v>
      </c>
      <c r="AG19" s="24">
        <f t="shared" si="9"/>
        <v>61</v>
      </c>
    </row>
  </sheetData>
  <mergeCells count="7">
    <mergeCell ref="U1:AE1"/>
    <mergeCell ref="AG1:AG2"/>
    <mergeCell ref="A1:E2"/>
    <mergeCell ref="F1:G1"/>
    <mergeCell ref="H1:I1"/>
    <mergeCell ref="J1:Q1"/>
    <mergeCell ref="R1:T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K999"/>
  <sheetViews>
    <sheetView workbookViewId="0"/>
  </sheetViews>
  <sheetFormatPr defaultColWidth="14.42578125" defaultRowHeight="15" customHeight="1" x14ac:dyDescent="0.2"/>
  <cols>
    <col min="1" max="6" width="14.42578125" customWidth="1"/>
  </cols>
  <sheetData>
    <row r="1" spans="1:37" ht="25.5" customHeight="1" x14ac:dyDescent="0.25">
      <c r="A1" s="28" t="s">
        <v>1</v>
      </c>
      <c r="B1" s="29"/>
      <c r="C1" s="29"/>
      <c r="D1" s="29"/>
      <c r="E1" s="29"/>
      <c r="F1" s="30"/>
      <c r="G1" s="34" t="s">
        <v>2</v>
      </c>
      <c r="H1" s="35"/>
      <c r="I1" s="36" t="s">
        <v>3</v>
      </c>
      <c r="J1" s="35"/>
      <c r="K1" s="37" t="s">
        <v>4</v>
      </c>
      <c r="L1" s="38"/>
      <c r="M1" s="38"/>
      <c r="N1" s="38"/>
      <c r="O1" s="38"/>
      <c r="P1" s="38"/>
      <c r="Q1" s="38"/>
      <c r="R1" s="35"/>
      <c r="S1" s="39" t="s">
        <v>5</v>
      </c>
      <c r="T1" s="38"/>
      <c r="U1" s="35"/>
      <c r="V1" s="40" t="s">
        <v>6</v>
      </c>
      <c r="W1" s="38"/>
      <c r="X1" s="38"/>
      <c r="Y1" s="38"/>
      <c r="Z1" s="38"/>
      <c r="AA1" s="38"/>
      <c r="AB1" s="38"/>
      <c r="AC1" s="38"/>
      <c r="AD1" s="38"/>
      <c r="AE1" s="38"/>
      <c r="AF1" s="35"/>
      <c r="AG1" s="1" t="s">
        <v>7</v>
      </c>
      <c r="AH1" s="41" t="s">
        <v>8</v>
      </c>
      <c r="AI1" s="2"/>
      <c r="AJ1" s="2"/>
      <c r="AK1" s="2"/>
    </row>
    <row r="2" spans="1:37" ht="92.25" customHeight="1" x14ac:dyDescent="0.25">
      <c r="A2" s="31"/>
      <c r="B2" s="32"/>
      <c r="C2" s="32"/>
      <c r="D2" s="32"/>
      <c r="E2" s="32"/>
      <c r="F2" s="33"/>
      <c r="G2" s="3" t="s">
        <v>9</v>
      </c>
      <c r="H2" s="3" t="s">
        <v>10</v>
      </c>
      <c r="I2" s="4" t="s">
        <v>11</v>
      </c>
      <c r="J2" s="4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6" t="s">
        <v>21</v>
      </c>
      <c r="T2" s="6" t="s">
        <v>22</v>
      </c>
      <c r="U2" s="7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6" t="s">
        <v>28</v>
      </c>
      <c r="AA2" s="8" t="s">
        <v>24</v>
      </c>
      <c r="AB2" s="8" t="s">
        <v>25</v>
      </c>
      <c r="AC2" s="8" t="s">
        <v>26</v>
      </c>
      <c r="AD2" s="8" t="s">
        <v>27</v>
      </c>
      <c r="AE2" s="6" t="s">
        <v>29</v>
      </c>
      <c r="AF2" s="7" t="s">
        <v>30</v>
      </c>
      <c r="AG2" s="9" t="s">
        <v>31</v>
      </c>
      <c r="AH2" s="42"/>
      <c r="AI2" s="2"/>
      <c r="AJ2" s="2"/>
      <c r="AK2" s="2"/>
    </row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7">
    <mergeCell ref="V1:AF1"/>
    <mergeCell ref="AH1:AH2"/>
    <mergeCell ref="A1:F2"/>
    <mergeCell ref="G1:H1"/>
    <mergeCell ref="I1:J1"/>
    <mergeCell ref="K1:R1"/>
    <mergeCell ref="S1:U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EPE GROUPS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Davut DOĞAN</cp:lastModifiedBy>
  <dcterms:modified xsi:type="dcterms:W3CDTF">2026-10-08T06:14:44Z</dcterms:modified>
</cp:coreProperties>
</file>